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Notes" sheetId="1" r:id="rId1"/>
    <sheet name="Corrigé" sheetId="2" r:id="rId2"/>
    <sheet name="Feuille3" sheetId="3" r:id="rId3"/>
  </sheets>
  <definedNames>
    <definedName name="data">'Notes'!$C$3:$K$7</definedName>
    <definedName name="groupe1">'Corrigé'!$A$3:$M$3</definedName>
    <definedName name="groupe2">'Corrigé'!$O$3:$AB$3</definedName>
  </definedNames>
  <calcPr fullCalcOnLoad="1"/>
</workbook>
</file>

<file path=xl/sharedStrings.xml><?xml version="1.0" encoding="utf-8"?>
<sst xmlns="http://schemas.openxmlformats.org/spreadsheetml/2006/main" count="67" uniqueCount="29">
  <si>
    <t>Notes obtenues</t>
  </si>
  <si>
    <t>Groupe 1</t>
  </si>
  <si>
    <t>Groupe 2</t>
  </si>
  <si>
    <t>Groupe 1, notes classées</t>
  </si>
  <si>
    <t>Groupe 2 notes classées</t>
  </si>
  <si>
    <t>Groupe 1, par catégories</t>
  </si>
  <si>
    <t>Groupe 2, par catégories</t>
  </si>
  <si>
    <t>Note</t>
  </si>
  <si>
    <t>Effectifs</t>
  </si>
  <si>
    <t>Effectifs cumulés</t>
  </si>
  <si>
    <t>%</t>
  </si>
  <si>
    <t>% cumulés</t>
  </si>
  <si>
    <t>Exploitation des données</t>
  </si>
  <si>
    <t>Valeur maximum</t>
  </si>
  <si>
    <t>Valeur minimum</t>
  </si>
  <si>
    <t>Etendue</t>
  </si>
  <si>
    <t>Moyenne</t>
  </si>
  <si>
    <t>Médiane</t>
  </si>
  <si>
    <t>1er quartile</t>
  </si>
  <si>
    <t>3ème quartile</t>
  </si>
  <si>
    <t>Mode</t>
  </si>
  <si>
    <t xml:space="preserve">Dans le tableau des notes classées, pour chaque groupe, </t>
  </si>
  <si>
    <t>mettre en couleur la note médiane, ou les 2 notes médianes.</t>
  </si>
  <si>
    <t>Faire un diagramme en bâtons représentant la répartition des notes du groupe1, puis du groupe2,</t>
  </si>
  <si>
    <t>Faire une courbe des effectifs cumulés et des fréquences cumulées</t>
  </si>
  <si>
    <t xml:space="preserve">Imprimer la feuille de calcul, et repérer en couleur, </t>
  </si>
  <si>
    <t>sur le diagramme en bâtons, le mode de chaque série, et sur les courbes, la médiane de chaque série.</t>
  </si>
  <si>
    <t>Sur cette feuille, interpréter (en rédigeant) toutes les informations des tableaux "exploitation des données".</t>
  </si>
  <si>
    <t xml:space="preserve">Effectifs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</si>
</sst>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5.9"/>
      <name val="Arial"/>
      <family val="5"/>
    </font>
    <font>
      <sz val="6.9"/>
      <name val="Arial"/>
      <family val="5"/>
    </font>
    <font>
      <sz val="8.9"/>
      <name val="Arial"/>
      <family val="5"/>
    </font>
    <font>
      <sz val="5.4"/>
      <name val="Arial"/>
      <family val="5"/>
    </font>
    <font>
      <sz val="12.9"/>
      <name val="Arial"/>
      <family val="5"/>
    </font>
    <font>
      <sz val="5.7"/>
      <name val="Arial"/>
      <family val="5"/>
    </font>
    <font>
      <sz val="6.6"/>
      <name val="Arial"/>
      <family val="5"/>
    </font>
    <font>
      <sz val="8.5"/>
      <name val="Arial"/>
      <family val="5"/>
    </font>
    <font>
      <sz val="5.2"/>
      <name val="Arial"/>
      <family val="5"/>
    </font>
    <font>
      <sz val="12.3"/>
      <name val="Arial"/>
      <family val="5"/>
    </font>
    <font>
      <sz val="5.5"/>
      <name val="Arial"/>
      <family val="5"/>
    </font>
    <font>
      <sz val="6.4"/>
      <name val="Arial"/>
      <family val="5"/>
    </font>
    <font>
      <sz val="11.9"/>
      <name val="Arial"/>
      <family val="5"/>
    </font>
    <font>
      <sz val="6.1"/>
      <name val="Arial"/>
      <family val="5"/>
    </font>
    <font>
      <sz val="7.9"/>
      <name val="Arial"/>
      <family val="5"/>
    </font>
    <font>
      <sz val="11.6"/>
      <name val="Arial"/>
      <family val="5"/>
    </font>
    <font>
      <sz val="4.3"/>
      <name val="Arial"/>
      <family val="5"/>
    </font>
    <font>
      <sz val="9.4"/>
      <name val="Arial"/>
      <family val="5"/>
    </font>
    <font>
      <sz val="4.4"/>
      <name val="Arial"/>
      <family val="5"/>
    </font>
    <font>
      <sz val="9.6"/>
      <name val="Aria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20">
    <xf numFmtId="164" fontId="0" fillId="0" borderId="0" xfId="0" applyAlignment="1">
      <alignment/>
    </xf>
    <xf numFmtId="164" fontId="19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20" fillId="0" borderId="11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20" fillId="0" borderId="14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21" fillId="0" borderId="11" xfId="0" applyFont="1" applyBorder="1" applyAlignment="1">
      <alignment/>
    </xf>
    <xf numFmtId="165" fontId="22" fillId="0" borderId="1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0" fillId="0" borderId="16" xfId="0" applyBorder="1" applyAlignment="1">
      <alignment/>
    </xf>
    <xf numFmtId="164" fontId="20" fillId="0" borderId="16" xfId="0" applyFont="1" applyBorder="1" applyAlignment="1">
      <alignment horizontal="center"/>
    </xf>
    <xf numFmtId="164" fontId="20" fillId="10" borderId="11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Groupe 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Corrigé!$E$7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Corrigé!$E$8</c:f>
              <c:numCache/>
            </c:numRef>
          </c:val>
        </c:ser>
        <c:ser>
          <c:idx val="1"/>
          <c:order val="1"/>
          <c:tx>
            <c:strRef>
              <c:f>Corrigé!$F$7</c:f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Corrigé!$F$8</c:f>
              <c:numCache/>
            </c:numRef>
          </c:val>
        </c:ser>
        <c:ser>
          <c:idx val="2"/>
          <c:order val="2"/>
          <c:tx>
            <c:strRef>
              <c:f>Corrigé!$G$7</c:f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Corrigé!$G$8</c:f>
              <c:numCache/>
            </c:numRef>
          </c:val>
        </c:ser>
        <c:ser>
          <c:idx val="3"/>
          <c:order val="3"/>
          <c:tx>
            <c:strRef>
              <c:f>Corrigé!$H$7</c:f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Corrigé!$H$8</c:f>
              <c:numCache/>
            </c:numRef>
          </c:val>
        </c:ser>
        <c:ser>
          <c:idx val="4"/>
          <c:order val="4"/>
          <c:tx>
            <c:strRef>
              <c:f>Corrigé!$I$7</c:f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Corrigé!$I$8</c:f>
              <c:numCache/>
            </c:numRef>
          </c:val>
        </c:ser>
        <c:ser>
          <c:idx val="5"/>
          <c:order val="5"/>
          <c:tx>
            <c:strRef>
              <c:f>Corrigé!$J$7</c:f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Corrigé!$J$8</c:f>
              <c:numCache/>
            </c:numRef>
          </c:val>
        </c:ser>
        <c:ser>
          <c:idx val="6"/>
          <c:order val="6"/>
          <c:tx>
            <c:strRef>
              <c:f>Corrigé!$K$7</c:f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Corrigé!$K$8</c:f>
              <c:numCache/>
            </c:numRef>
          </c:val>
        </c:ser>
        <c:ser>
          <c:idx val="7"/>
          <c:order val="7"/>
          <c:tx>
            <c:strRef>
              <c:f>Corrigé!$L$7</c:f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Corrigé!$L$8</c:f>
              <c:numCache/>
            </c:numRef>
          </c:val>
        </c:ser>
        <c:gapWidth val="100"/>
        <c:axId val="59684192"/>
        <c:axId val="38844257"/>
      </c:barChart>
      <c:catAx>
        <c:axId val="5968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4257"/>
        <c:crossesAt val="0"/>
        <c:auto val="1"/>
        <c:lblOffset val="100"/>
        <c:noMultiLvlLbl val="0"/>
      </c:catAx>
      <c:valAx>
        <c:axId val="3884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4192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groupe 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Corrigé!$O$7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Corrigé!$O$8</c:f>
              <c:numCache/>
            </c:numRef>
          </c:val>
        </c:ser>
        <c:ser>
          <c:idx val="1"/>
          <c:order val="1"/>
          <c:tx>
            <c:strRef>
              <c:f>Corrigé!$P$7</c:f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Corrigé!$P$8</c:f>
              <c:numCache/>
            </c:numRef>
          </c:val>
        </c:ser>
        <c:ser>
          <c:idx val="2"/>
          <c:order val="2"/>
          <c:tx>
            <c:strRef>
              <c:f>Corrigé!$Q$7</c:f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Corrigé!$Q$8</c:f>
              <c:numCache/>
            </c:numRef>
          </c:val>
        </c:ser>
        <c:ser>
          <c:idx val="3"/>
          <c:order val="3"/>
          <c:tx>
            <c:strRef>
              <c:f>Corrigé!$R$7</c:f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Corrigé!$R$8</c:f>
              <c:numCache/>
            </c:numRef>
          </c:val>
        </c:ser>
        <c:ser>
          <c:idx val="4"/>
          <c:order val="4"/>
          <c:tx>
            <c:strRef>
              <c:f>Corrigé!$S$7</c:f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Corrigé!$S$8</c:f>
              <c:numCache/>
            </c:numRef>
          </c:val>
        </c:ser>
        <c:ser>
          <c:idx val="5"/>
          <c:order val="5"/>
          <c:tx>
            <c:strRef>
              <c:f>Corrigé!$T$7</c:f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Corrigé!$T$8</c:f>
              <c:numCache/>
            </c:numRef>
          </c:val>
        </c:ser>
        <c:ser>
          <c:idx val="6"/>
          <c:order val="6"/>
          <c:tx>
            <c:strRef>
              <c:f>Corrigé!$U$7</c:f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Corrigé!$U$8</c:f>
              <c:numCache/>
            </c:numRef>
          </c:val>
        </c:ser>
        <c:ser>
          <c:idx val="7"/>
          <c:order val="7"/>
          <c:tx>
            <c:strRef>
              <c:f>Corrigé!$V$7</c:f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Corrigé!$V$8</c:f>
              <c:numCache/>
            </c:numRef>
          </c:val>
        </c:ser>
        <c:ser>
          <c:idx val="8"/>
          <c:order val="8"/>
          <c:tx>
            <c:strRef>
              <c:f>Corrigé!$W$7</c:f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Corrigé!$W$8</c:f>
              <c:numCache/>
            </c:numRef>
          </c:val>
        </c:ser>
        <c:gapWidth val="100"/>
        <c:axId val="24320402"/>
        <c:axId val="50849011"/>
      </c:barChart>
      <c:catAx>
        <c:axId val="243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011"/>
        <c:crossesAt val="0"/>
        <c:auto val="1"/>
        <c:lblOffset val="100"/>
        <c:noMultiLvlLbl val="0"/>
      </c:catAx>
      <c:valAx>
        <c:axId val="50849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0402"/>
        <c:crossesAt val="1"/>
        <c:crossBetween val="between"/>
        <c:dispUnits/>
      </c:valAx>
      <c:spPr>
        <a:noFill/>
        <a:ln w="12700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
Groupe1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5C852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Corrigé!$E$7:$L$7</c:f>
              <c:numCache/>
            </c:numRef>
          </c:cat>
          <c:val>
            <c:numRef>
              <c:f>Corrigé!$E$11:$L$11</c:f>
              <c:numCache/>
            </c:numRef>
          </c:val>
          <c:smooth val="0"/>
        </c:ser>
        <c:axId val="8573572"/>
        <c:axId val="17451845"/>
      </c:lineChart>
      <c:catAx>
        <c:axId val="85735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1845"/>
        <c:crossesAt val="0"/>
        <c:auto val="1"/>
        <c:lblOffset val="100"/>
        <c:noMultiLvlLbl val="0"/>
      </c:catAx>
      <c:valAx>
        <c:axId val="17451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3572"/>
        <c:crossesAt val="1"/>
        <c:crossBetween val="midCat"/>
        <c:dispUnits/>
      </c:valAx>
      <c:spPr>
        <a:solidFill>
          <a:srgbClr val="FF9966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 
Groupe 2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Corrigé!$O$7:$W$7</c:f>
              <c:numCache/>
            </c:numRef>
          </c:cat>
          <c:val>
            <c:numRef>
              <c:f>Corrigé!$O$11:$W$11</c:f>
              <c:numCache/>
            </c:numRef>
          </c:val>
          <c:smooth val="0"/>
        </c:ser>
        <c:axId val="49834038"/>
        <c:axId val="25948759"/>
      </c:lineChart>
      <c:catAx>
        <c:axId val="49834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48759"/>
        <c:crossesAt val="0"/>
        <c:auto val="1"/>
        <c:lblOffset val="100"/>
        <c:noMultiLvlLbl val="0"/>
      </c:catAx>
      <c:valAx>
        <c:axId val="2594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4038"/>
        <c:crossesAt val="1"/>
        <c:crossBetween val="midCat"/>
        <c:dispUnits/>
      </c:valAx>
      <c:spPr>
        <a:solidFill>
          <a:srgbClr val="00FF0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40" b="0" i="0" u="none" baseline="0">
                <a:latin typeface="Arial"/>
                <a:ea typeface="Arial"/>
                <a:cs typeface="Arial"/>
              </a:rPr>
              <a:t>Répartition des notes, groupe 1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Corrigé!$E$7:$L$7</c:f>
              <c:numCache/>
            </c:numRef>
          </c:cat>
          <c:val>
            <c:numRef>
              <c:f>Corrigé!$E$8:$L$8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latin typeface="Arial"/>
                <a:ea typeface="Arial"/>
                <a:cs typeface="Arial"/>
              </a:rPr>
              <a:t>Répartition des notes, groupe 2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Corrigé!$O$7:$W$7</c:f>
              <c:numCache/>
            </c:numRef>
          </c:cat>
          <c:val>
            <c:numRef>
              <c:f>Corrigé!$O$8:$W$8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47625</xdr:rowOff>
    </xdr:from>
    <xdr:to>
      <xdr:col>9</xdr:col>
      <xdr:colOff>152400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7150" y="3857625"/>
        <a:ext cx="2066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22</xdr:row>
      <xdr:rowOff>142875</xdr:rowOff>
    </xdr:from>
    <xdr:to>
      <xdr:col>21</xdr:col>
      <xdr:colOff>114300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790825" y="3790950"/>
        <a:ext cx="1943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63</xdr:row>
      <xdr:rowOff>9525</xdr:rowOff>
    </xdr:from>
    <xdr:to>
      <xdr:col>10</xdr:col>
      <xdr:colOff>171450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276225" y="10296525"/>
        <a:ext cx="20764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104775</xdr:colOff>
      <xdr:row>63</xdr:row>
      <xdr:rowOff>28575</xdr:rowOff>
    </xdr:from>
    <xdr:to>
      <xdr:col>22</xdr:col>
      <xdr:colOff>133350</xdr:colOff>
      <xdr:row>77</xdr:row>
      <xdr:rowOff>19050</xdr:rowOff>
    </xdr:to>
    <xdr:graphicFrame>
      <xdr:nvGraphicFramePr>
        <xdr:cNvPr id="4" name="Chart 4"/>
        <xdr:cNvGraphicFramePr/>
      </xdr:nvGraphicFramePr>
      <xdr:xfrm>
        <a:off x="2724150" y="10315575"/>
        <a:ext cx="22383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35</xdr:row>
      <xdr:rowOff>114300</xdr:rowOff>
    </xdr:from>
    <xdr:to>
      <xdr:col>10</xdr:col>
      <xdr:colOff>57150</xdr:colOff>
      <xdr:row>51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867400"/>
          <a:ext cx="2076450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77</xdr:row>
      <xdr:rowOff>133350</xdr:rowOff>
    </xdr:from>
    <xdr:to>
      <xdr:col>10</xdr:col>
      <xdr:colOff>180975</xdr:colOff>
      <xdr:row>92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12687300"/>
          <a:ext cx="2085975" cy="2352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142875</xdr:colOff>
      <xdr:row>35</xdr:row>
      <xdr:rowOff>85725</xdr:rowOff>
    </xdr:from>
    <xdr:to>
      <xdr:col>21</xdr:col>
      <xdr:colOff>95250</xdr:colOff>
      <xdr:row>50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5838825"/>
          <a:ext cx="19526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85725</xdr:colOff>
      <xdr:row>79</xdr:row>
      <xdr:rowOff>9525</xdr:rowOff>
    </xdr:from>
    <xdr:to>
      <xdr:col>22</xdr:col>
      <xdr:colOff>123825</xdr:colOff>
      <xdr:row>93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5100" y="12887325"/>
          <a:ext cx="2247900" cy="229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51</xdr:row>
      <xdr:rowOff>76200</xdr:rowOff>
    </xdr:from>
    <xdr:to>
      <xdr:col>10</xdr:col>
      <xdr:colOff>209550</xdr:colOff>
      <xdr:row>62</xdr:row>
      <xdr:rowOff>104775</xdr:rowOff>
    </xdr:to>
    <xdr:graphicFrame>
      <xdr:nvGraphicFramePr>
        <xdr:cNvPr id="9" name="Chart 9"/>
        <xdr:cNvGraphicFramePr/>
      </xdr:nvGraphicFramePr>
      <xdr:xfrm>
        <a:off x="295275" y="8420100"/>
        <a:ext cx="2095500" cy="1809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51</xdr:row>
      <xdr:rowOff>28575</xdr:rowOff>
    </xdr:from>
    <xdr:to>
      <xdr:col>20</xdr:col>
      <xdr:colOff>209550</xdr:colOff>
      <xdr:row>62</xdr:row>
      <xdr:rowOff>133350</xdr:rowOff>
    </xdr:to>
    <xdr:graphicFrame>
      <xdr:nvGraphicFramePr>
        <xdr:cNvPr id="10" name="Chart 10"/>
        <xdr:cNvGraphicFramePr/>
      </xdr:nvGraphicFramePr>
      <xdr:xfrm>
        <a:off x="2847975" y="8372475"/>
        <a:ext cx="1771650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="192" zoomScaleNormal="192" workbookViewId="0" topLeftCell="A13">
      <selection activeCell="A15" sqref="A15"/>
    </sheetView>
  </sheetViews>
  <sheetFormatPr defaultColWidth="12.57421875" defaultRowHeight="12.75"/>
  <cols>
    <col min="1" max="3" width="3.140625" style="0" customWidth="1"/>
    <col min="4" max="4" width="4.140625" style="0" customWidth="1"/>
    <col min="5" max="5" width="3.421875" style="0" customWidth="1"/>
    <col min="6" max="11" width="3.140625" style="0" customWidth="1"/>
    <col min="12" max="12" width="3.421875" style="0" customWidth="1"/>
    <col min="13" max="13" width="3.140625" style="0" customWidth="1"/>
    <col min="14" max="14" width="1.8515625" style="0" customWidth="1"/>
    <col min="15" max="15" width="3.140625" style="0" customWidth="1"/>
    <col min="16" max="16" width="3.8515625" style="0" customWidth="1"/>
    <col min="17" max="19" width="3.140625" style="0" customWidth="1"/>
    <col min="20" max="20" width="5.421875" style="0" customWidth="1"/>
    <col min="21" max="22" width="3.140625" style="0" customWidth="1"/>
    <col min="23" max="23" width="3.57421875" style="0" customWidth="1"/>
    <col min="24" max="28" width="3.140625" style="0" customWidth="1"/>
    <col min="29" max="16384" width="11.7109375" style="0" customWidth="1"/>
  </cols>
  <sheetData>
    <row r="1" spans="1:28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>
        <v>15</v>
      </c>
      <c r="B3" s="4">
        <v>4</v>
      </c>
      <c r="C3" s="4">
        <v>13</v>
      </c>
      <c r="D3" s="4">
        <v>6</v>
      </c>
      <c r="E3" s="4">
        <v>3</v>
      </c>
      <c r="F3" s="4">
        <v>19</v>
      </c>
      <c r="G3" s="4">
        <v>15</v>
      </c>
      <c r="H3" s="4">
        <v>15</v>
      </c>
      <c r="I3" s="4">
        <v>4</v>
      </c>
      <c r="J3" s="4">
        <v>15</v>
      </c>
      <c r="K3" s="4">
        <v>5</v>
      </c>
      <c r="L3" s="4">
        <v>12</v>
      </c>
      <c r="M3" s="4">
        <v>4</v>
      </c>
      <c r="N3" s="5"/>
      <c r="O3" s="4">
        <v>18</v>
      </c>
      <c r="P3" s="4">
        <v>12</v>
      </c>
      <c r="Q3" s="4">
        <v>6</v>
      </c>
      <c r="R3" s="4">
        <v>7</v>
      </c>
      <c r="S3" s="4">
        <v>18</v>
      </c>
      <c r="T3" s="4">
        <v>7</v>
      </c>
      <c r="U3" s="4">
        <v>17</v>
      </c>
      <c r="V3" s="4">
        <v>9</v>
      </c>
      <c r="W3" s="4">
        <v>7</v>
      </c>
      <c r="X3" s="4">
        <v>8</v>
      </c>
      <c r="Y3" s="4">
        <v>6</v>
      </c>
      <c r="Z3" s="4">
        <v>13</v>
      </c>
      <c r="AA3" s="4">
        <v>7</v>
      </c>
      <c r="AB3" s="4">
        <v>5</v>
      </c>
    </row>
    <row r="5" spans="1:28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 t="s">
        <v>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8"/>
      <c r="O7" s="6"/>
      <c r="P7" s="6"/>
      <c r="Q7" s="6"/>
      <c r="R7" s="6"/>
      <c r="S7" s="6"/>
      <c r="T7" s="6"/>
      <c r="U7" s="7"/>
      <c r="V7" s="7"/>
      <c r="W7" s="6"/>
      <c r="X7" s="6"/>
      <c r="Y7" s="6"/>
      <c r="Z7" s="6"/>
      <c r="AA7" s="6"/>
      <c r="AB7" s="6"/>
    </row>
    <row r="8" spans="1:28" ht="12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9" t="s">
        <v>7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1"/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1"/>
      <c r="AA9" s="11"/>
      <c r="AB9" s="11"/>
    </row>
    <row r="10" spans="1:28" ht="12.75">
      <c r="A10" s="12" t="s">
        <v>8</v>
      </c>
      <c r="B10" s="12"/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11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</row>
    <row r="11" spans="1:28" ht="12.75">
      <c r="A11" s="12" t="s">
        <v>9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0"/>
      <c r="M11" s="11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</row>
    <row r="12" spans="1:28" ht="12.75">
      <c r="A12" s="9" t="s">
        <v>10</v>
      </c>
      <c r="B12" s="9"/>
      <c r="C12" s="9"/>
      <c r="D12" s="9"/>
      <c r="E12" s="13"/>
      <c r="F12" s="13"/>
      <c r="G12" s="13"/>
      <c r="H12" s="13"/>
      <c r="I12" s="13"/>
      <c r="J12" s="13"/>
      <c r="K12" s="13"/>
      <c r="L12" s="13"/>
      <c r="M12" s="11"/>
      <c r="O12" s="13"/>
      <c r="P12" s="13"/>
      <c r="Q12" s="13"/>
      <c r="R12" s="13"/>
      <c r="S12" s="13"/>
      <c r="T12" s="13"/>
      <c r="U12" s="13"/>
      <c r="V12" s="13"/>
      <c r="W12" s="13"/>
      <c r="X12" s="11"/>
      <c r="Y12" s="11"/>
      <c r="Z12" s="11"/>
      <c r="AA12" s="11"/>
      <c r="AB12" s="11"/>
    </row>
    <row r="13" spans="1:28" ht="12.75">
      <c r="A13" s="9" t="s">
        <v>11</v>
      </c>
      <c r="B13" s="9"/>
      <c r="C13" s="9"/>
      <c r="D13" s="9"/>
      <c r="E13" s="13"/>
      <c r="F13" s="13"/>
      <c r="G13" s="13"/>
      <c r="H13" s="13"/>
      <c r="I13" s="13"/>
      <c r="J13" s="13"/>
      <c r="K13" s="13"/>
      <c r="L13" s="13"/>
      <c r="M13" s="11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1"/>
      <c r="AB13" s="11"/>
    </row>
    <row r="15" spans="1:20" ht="12.7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2.75">
      <c r="A16" s="15" t="s">
        <v>1</v>
      </c>
      <c r="B16" s="15"/>
      <c r="C16" s="15"/>
      <c r="D16" s="15"/>
      <c r="E16" s="15"/>
      <c r="F16" s="15"/>
      <c r="O16" s="15" t="s">
        <v>2</v>
      </c>
      <c r="P16" s="15"/>
      <c r="Q16" s="15"/>
      <c r="R16" s="15"/>
      <c r="S16" s="15"/>
      <c r="T16" s="15"/>
    </row>
    <row r="17" spans="1:20" ht="12.75">
      <c r="A17" s="2" t="s">
        <v>13</v>
      </c>
      <c r="B17" s="2"/>
      <c r="C17" s="2"/>
      <c r="D17" s="2"/>
      <c r="E17" s="2"/>
      <c r="F17" s="10"/>
      <c r="O17" s="2" t="s">
        <v>13</v>
      </c>
      <c r="P17" s="2"/>
      <c r="Q17" s="2"/>
      <c r="R17" s="2"/>
      <c r="S17" s="2"/>
      <c r="T17" s="10"/>
    </row>
    <row r="18" spans="1:20" ht="12.75">
      <c r="A18" s="2" t="s">
        <v>14</v>
      </c>
      <c r="B18" s="2"/>
      <c r="C18" s="2"/>
      <c r="D18" s="2"/>
      <c r="E18" s="2"/>
      <c r="F18" s="10"/>
      <c r="O18" s="2" t="s">
        <v>14</v>
      </c>
      <c r="P18" s="2"/>
      <c r="Q18" s="2"/>
      <c r="R18" s="2"/>
      <c r="S18" s="2"/>
      <c r="T18" s="10"/>
    </row>
    <row r="19" spans="1:20" ht="12.75">
      <c r="A19" s="2" t="s">
        <v>15</v>
      </c>
      <c r="B19" s="2"/>
      <c r="C19" s="2"/>
      <c r="D19" s="2"/>
      <c r="E19" s="2"/>
      <c r="F19" s="10"/>
      <c r="O19" s="2" t="s">
        <v>15</v>
      </c>
      <c r="P19" s="2"/>
      <c r="Q19" s="2"/>
      <c r="R19" s="2"/>
      <c r="S19" s="2"/>
      <c r="T19" s="10"/>
    </row>
    <row r="20" spans="1:20" ht="12.75">
      <c r="A20" s="2" t="s">
        <v>16</v>
      </c>
      <c r="B20" s="2"/>
      <c r="C20" s="2"/>
      <c r="D20" s="2"/>
      <c r="E20" s="2"/>
      <c r="F20" s="10"/>
      <c r="O20" s="2" t="s">
        <v>16</v>
      </c>
      <c r="P20" s="2"/>
      <c r="Q20" s="2"/>
      <c r="R20" s="2"/>
      <c r="S20" s="2"/>
      <c r="T20" s="10"/>
    </row>
    <row r="21" spans="1:20" ht="12.75">
      <c r="A21" s="2" t="s">
        <v>17</v>
      </c>
      <c r="B21" s="2"/>
      <c r="C21" s="2"/>
      <c r="D21" s="2"/>
      <c r="E21" s="2"/>
      <c r="F21" s="10"/>
      <c r="O21" s="2" t="s">
        <v>17</v>
      </c>
      <c r="P21" s="2"/>
      <c r="Q21" s="2"/>
      <c r="R21" s="2"/>
      <c r="S21" s="2"/>
      <c r="T21" s="10"/>
    </row>
    <row r="22" spans="1:20" ht="12.75">
      <c r="A22" s="2" t="s">
        <v>18</v>
      </c>
      <c r="B22" s="2"/>
      <c r="C22" s="2"/>
      <c r="D22" s="2"/>
      <c r="E22" s="2"/>
      <c r="F22" s="10"/>
      <c r="O22" s="2" t="s">
        <v>18</v>
      </c>
      <c r="P22" s="2"/>
      <c r="Q22" s="2"/>
      <c r="R22" s="2"/>
      <c r="S22" s="2"/>
      <c r="T22" s="10"/>
    </row>
    <row r="23" spans="1:20" ht="12.75">
      <c r="A23" s="2" t="s">
        <v>19</v>
      </c>
      <c r="B23" s="2"/>
      <c r="C23" s="2"/>
      <c r="D23" s="2"/>
      <c r="E23" s="2"/>
      <c r="F23" s="10"/>
      <c r="O23" s="2" t="s">
        <v>19</v>
      </c>
      <c r="P23" s="2"/>
      <c r="Q23" s="2"/>
      <c r="R23" s="2"/>
      <c r="S23" s="2"/>
      <c r="T23" s="10"/>
    </row>
    <row r="24" spans="1:20" ht="12.75">
      <c r="A24" s="2" t="s">
        <v>20</v>
      </c>
      <c r="B24" s="2"/>
      <c r="C24" s="2"/>
      <c r="D24" s="2"/>
      <c r="E24" s="2"/>
      <c r="F24" s="10"/>
      <c r="O24" s="2" t="s">
        <v>20</v>
      </c>
      <c r="P24" s="2"/>
      <c r="Q24" s="2"/>
      <c r="R24" s="2"/>
      <c r="S24" s="2"/>
      <c r="T24" s="10"/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A33" t="s">
        <v>27</v>
      </c>
    </row>
  </sheetData>
  <mergeCells count="31">
    <mergeCell ref="A1:AB1"/>
    <mergeCell ref="A2:M2"/>
    <mergeCell ref="O2:AB2"/>
    <mergeCell ref="A5:M5"/>
    <mergeCell ref="O5:AB5"/>
    <mergeCell ref="A8:M8"/>
    <mergeCell ref="O8:AB8"/>
    <mergeCell ref="A9:D9"/>
    <mergeCell ref="A10:D10"/>
    <mergeCell ref="A11:D11"/>
    <mergeCell ref="A12:D12"/>
    <mergeCell ref="A13:D13"/>
    <mergeCell ref="A15:T15"/>
    <mergeCell ref="A16:F16"/>
    <mergeCell ref="O16:T16"/>
    <mergeCell ref="A17:E17"/>
    <mergeCell ref="O17:S17"/>
    <mergeCell ref="A18:E18"/>
    <mergeCell ref="O18:S18"/>
    <mergeCell ref="A19:E19"/>
    <mergeCell ref="O19:S19"/>
    <mergeCell ref="A20:E20"/>
    <mergeCell ref="O20:S20"/>
    <mergeCell ref="A21:E21"/>
    <mergeCell ref="O21:S21"/>
    <mergeCell ref="A22:E22"/>
    <mergeCell ref="O22:S22"/>
    <mergeCell ref="A23:E23"/>
    <mergeCell ref="O23:S23"/>
    <mergeCell ref="A24:E24"/>
    <mergeCell ref="O24:S2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192" zoomScaleNormal="192" workbookViewId="0" topLeftCell="A1">
      <selection activeCell="AA81" sqref="AA81"/>
    </sheetView>
  </sheetViews>
  <sheetFormatPr defaultColWidth="12.57421875" defaultRowHeight="12.75"/>
  <cols>
    <col min="1" max="3" width="3.140625" style="0" customWidth="1"/>
    <col min="4" max="4" width="4.140625" style="0" customWidth="1"/>
    <col min="5" max="5" width="3.421875" style="0" customWidth="1"/>
    <col min="6" max="11" width="3.140625" style="0" customWidth="1"/>
    <col min="12" max="12" width="3.421875" style="0" customWidth="1"/>
    <col min="13" max="13" width="3.140625" style="0" customWidth="1"/>
    <col min="14" max="14" width="1.8515625" style="0" customWidth="1"/>
    <col min="15" max="15" width="3.140625" style="0" customWidth="1"/>
    <col min="16" max="16" width="3.8515625" style="0" customWidth="1"/>
    <col min="17" max="19" width="3.140625" style="0" customWidth="1"/>
    <col min="20" max="20" width="5.421875" style="0" customWidth="1"/>
    <col min="21" max="22" width="3.140625" style="0" customWidth="1"/>
    <col min="23" max="23" width="3.57421875" style="0" customWidth="1"/>
    <col min="24" max="28" width="3.140625" style="0" customWidth="1"/>
    <col min="29" max="16384" width="11.7109375" style="0" customWidth="1"/>
  </cols>
  <sheetData>
    <row r="1" spans="1:28" ht="19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2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>
        <v>15</v>
      </c>
      <c r="B3" s="4">
        <v>4</v>
      </c>
      <c r="C3" s="4">
        <v>13</v>
      </c>
      <c r="D3" s="4">
        <v>6</v>
      </c>
      <c r="E3" s="4">
        <v>3</v>
      </c>
      <c r="F3" s="4">
        <v>19</v>
      </c>
      <c r="G3" s="4">
        <v>15</v>
      </c>
      <c r="H3" s="4">
        <v>15</v>
      </c>
      <c r="I3" s="4">
        <v>4</v>
      </c>
      <c r="J3" s="4">
        <v>15</v>
      </c>
      <c r="K3" s="4">
        <v>5</v>
      </c>
      <c r="L3" s="4">
        <v>12</v>
      </c>
      <c r="M3" s="4">
        <v>4</v>
      </c>
      <c r="N3" s="18"/>
      <c r="O3" s="4">
        <v>18</v>
      </c>
      <c r="P3" s="4">
        <v>12</v>
      </c>
      <c r="Q3" s="4">
        <v>6</v>
      </c>
      <c r="R3" s="4">
        <v>7</v>
      </c>
      <c r="S3" s="4">
        <v>18</v>
      </c>
      <c r="T3" s="4">
        <v>7</v>
      </c>
      <c r="U3" s="4">
        <v>17</v>
      </c>
      <c r="V3" s="4">
        <v>9</v>
      </c>
      <c r="W3" s="4">
        <v>7</v>
      </c>
      <c r="X3" s="4">
        <v>8</v>
      </c>
      <c r="Y3" s="4">
        <v>6</v>
      </c>
      <c r="Z3" s="4">
        <v>13</v>
      </c>
      <c r="AA3" s="4">
        <v>7</v>
      </c>
      <c r="AB3" s="4">
        <v>5</v>
      </c>
    </row>
    <row r="4" spans="1:28" ht="12.7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4">
        <v>3</v>
      </c>
      <c r="B5" s="4">
        <v>4</v>
      </c>
      <c r="C5" s="4">
        <v>4</v>
      </c>
      <c r="D5" s="4">
        <v>4</v>
      </c>
      <c r="E5" s="4">
        <v>5</v>
      </c>
      <c r="F5" s="4">
        <v>6</v>
      </c>
      <c r="G5" s="19">
        <v>12</v>
      </c>
      <c r="H5" s="4">
        <v>13</v>
      </c>
      <c r="I5" s="4">
        <v>15</v>
      </c>
      <c r="J5" s="4">
        <v>15</v>
      </c>
      <c r="K5" s="4">
        <v>15</v>
      </c>
      <c r="L5" s="4">
        <v>15</v>
      </c>
      <c r="M5" s="4">
        <v>19</v>
      </c>
      <c r="N5" s="8"/>
      <c r="O5" s="4">
        <v>5</v>
      </c>
      <c r="P5" s="4">
        <v>6</v>
      </c>
      <c r="Q5" s="4">
        <v>6</v>
      </c>
      <c r="R5" s="4">
        <v>7</v>
      </c>
      <c r="S5" s="4">
        <v>7</v>
      </c>
      <c r="T5" s="4">
        <v>7</v>
      </c>
      <c r="U5" s="19">
        <v>7</v>
      </c>
      <c r="V5" s="19">
        <v>8</v>
      </c>
      <c r="W5" s="4">
        <v>9</v>
      </c>
      <c r="X5" s="4">
        <v>12</v>
      </c>
      <c r="Y5" s="4">
        <v>13</v>
      </c>
      <c r="Z5" s="4">
        <v>17</v>
      </c>
      <c r="AA5" s="4">
        <v>18</v>
      </c>
      <c r="AB5" s="4">
        <v>18</v>
      </c>
    </row>
    <row r="7" spans="1:23" ht="12.75">
      <c r="A7" s="9" t="s">
        <v>7</v>
      </c>
      <c r="B7" s="9"/>
      <c r="C7" s="9"/>
      <c r="D7" s="9"/>
      <c r="E7" s="10">
        <v>3</v>
      </c>
      <c r="F7" s="10">
        <v>4</v>
      </c>
      <c r="G7" s="10">
        <v>5</v>
      </c>
      <c r="H7" s="10">
        <v>6</v>
      </c>
      <c r="I7" s="10">
        <v>12</v>
      </c>
      <c r="J7" s="10">
        <v>13</v>
      </c>
      <c r="K7" s="10">
        <v>15</v>
      </c>
      <c r="L7" s="10">
        <v>19</v>
      </c>
      <c r="O7" s="10">
        <v>5</v>
      </c>
      <c r="P7" s="10">
        <v>6</v>
      </c>
      <c r="Q7" s="10">
        <v>7</v>
      </c>
      <c r="R7" s="10">
        <v>8</v>
      </c>
      <c r="S7" s="10">
        <v>9</v>
      </c>
      <c r="T7" s="10">
        <v>12</v>
      </c>
      <c r="U7" s="10">
        <v>13</v>
      </c>
      <c r="V7" s="10">
        <v>17</v>
      </c>
      <c r="W7" s="10">
        <v>18</v>
      </c>
    </row>
    <row r="8" spans="1:23" ht="12.75">
      <c r="A8" s="12" t="s">
        <v>28</v>
      </c>
      <c r="B8" s="12"/>
      <c r="C8" s="12"/>
      <c r="D8" s="12"/>
      <c r="E8" s="10">
        <f aca="true" t="shared" si="0" ref="E8:L8">COUNTIF(groupe1,E7)</f>
        <v>1</v>
      </c>
      <c r="F8" s="10">
        <f t="shared" si="0"/>
        <v>3</v>
      </c>
      <c r="G8" s="10">
        <f t="shared" si="0"/>
        <v>1</v>
      </c>
      <c r="H8" s="10">
        <f t="shared" si="0"/>
        <v>1</v>
      </c>
      <c r="I8" s="10">
        <f t="shared" si="0"/>
        <v>1</v>
      </c>
      <c r="J8" s="10">
        <f t="shared" si="0"/>
        <v>1</v>
      </c>
      <c r="K8" s="10">
        <f t="shared" si="0"/>
        <v>4</v>
      </c>
      <c r="L8" s="10">
        <f t="shared" si="0"/>
        <v>1</v>
      </c>
      <c r="O8" s="10">
        <f aca="true" t="shared" si="1" ref="O8:W8">COUNTIF(groupe2,O7)</f>
        <v>1</v>
      </c>
      <c r="P8" s="10">
        <f t="shared" si="1"/>
        <v>2</v>
      </c>
      <c r="Q8" s="10">
        <f t="shared" si="1"/>
        <v>4</v>
      </c>
      <c r="R8" s="10">
        <f t="shared" si="1"/>
        <v>1</v>
      </c>
      <c r="S8" s="10">
        <f t="shared" si="1"/>
        <v>1</v>
      </c>
      <c r="T8" s="10">
        <f t="shared" si="1"/>
        <v>1</v>
      </c>
      <c r="U8" s="10">
        <f t="shared" si="1"/>
        <v>1</v>
      </c>
      <c r="V8" s="10">
        <f t="shared" si="1"/>
        <v>1</v>
      </c>
      <c r="W8" s="10">
        <f t="shared" si="1"/>
        <v>2</v>
      </c>
    </row>
    <row r="9" spans="1:23" ht="12.75">
      <c r="A9" s="12" t="s">
        <v>9</v>
      </c>
      <c r="B9" s="12"/>
      <c r="C9" s="12"/>
      <c r="D9" s="12"/>
      <c r="E9" s="10">
        <f>E8</f>
        <v>1</v>
      </c>
      <c r="F9" s="10">
        <f aca="true" t="shared" si="2" ref="F9:L9">E9+F8</f>
        <v>4</v>
      </c>
      <c r="G9" s="10">
        <f t="shared" si="2"/>
        <v>5</v>
      </c>
      <c r="H9" s="10">
        <f t="shared" si="2"/>
        <v>6</v>
      </c>
      <c r="I9" s="10">
        <f t="shared" si="2"/>
        <v>7</v>
      </c>
      <c r="J9" s="10">
        <f t="shared" si="2"/>
        <v>8</v>
      </c>
      <c r="K9" s="10">
        <f t="shared" si="2"/>
        <v>12</v>
      </c>
      <c r="L9" s="10">
        <f t="shared" si="2"/>
        <v>13</v>
      </c>
      <c r="O9" s="10">
        <f>O8</f>
        <v>1</v>
      </c>
      <c r="P9" s="10">
        <f aca="true" t="shared" si="3" ref="P9:W9">O9+P8</f>
        <v>3</v>
      </c>
      <c r="Q9" s="10">
        <f t="shared" si="3"/>
        <v>7</v>
      </c>
      <c r="R9" s="10">
        <f t="shared" si="3"/>
        <v>8</v>
      </c>
      <c r="S9" s="10">
        <f t="shared" si="3"/>
        <v>9</v>
      </c>
      <c r="T9" s="10">
        <f t="shared" si="3"/>
        <v>10</v>
      </c>
      <c r="U9" s="10">
        <f t="shared" si="3"/>
        <v>11</v>
      </c>
      <c r="V9" s="10">
        <f t="shared" si="3"/>
        <v>12</v>
      </c>
      <c r="W9" s="10">
        <f t="shared" si="3"/>
        <v>14</v>
      </c>
    </row>
    <row r="10" spans="1:23" ht="12.75">
      <c r="A10" s="9" t="s">
        <v>10</v>
      </c>
      <c r="B10" s="9"/>
      <c r="C10" s="9"/>
      <c r="D10" s="9"/>
      <c r="E10" s="13">
        <f aca="true" t="shared" si="4" ref="E10:L10">E8/$L$9</f>
        <v>0.07692307692307693</v>
      </c>
      <c r="F10" s="13">
        <f t="shared" si="4"/>
        <v>0.23076923076923078</v>
      </c>
      <c r="G10" s="13">
        <f t="shared" si="4"/>
        <v>0.07692307692307693</v>
      </c>
      <c r="H10" s="13">
        <f t="shared" si="4"/>
        <v>0.07692307692307693</v>
      </c>
      <c r="I10" s="13">
        <f t="shared" si="4"/>
        <v>0.07692307692307693</v>
      </c>
      <c r="J10" s="13">
        <f t="shared" si="4"/>
        <v>0.07692307692307693</v>
      </c>
      <c r="K10" s="13">
        <f t="shared" si="4"/>
        <v>0.3076923076923077</v>
      </c>
      <c r="L10" s="13">
        <f t="shared" si="4"/>
        <v>0.07692307692307693</v>
      </c>
      <c r="O10" s="13">
        <f aca="true" t="shared" si="5" ref="O10:W10">O8/$W$9</f>
        <v>0.07142857142857142</v>
      </c>
      <c r="P10" s="13">
        <f t="shared" si="5"/>
        <v>0.14285714285714285</v>
      </c>
      <c r="Q10" s="13">
        <f t="shared" si="5"/>
        <v>0.2857142857142857</v>
      </c>
      <c r="R10" s="13">
        <f t="shared" si="5"/>
        <v>0.07142857142857142</v>
      </c>
      <c r="S10" s="13">
        <f t="shared" si="5"/>
        <v>0.07142857142857142</v>
      </c>
      <c r="T10" s="13">
        <f t="shared" si="5"/>
        <v>0.07142857142857142</v>
      </c>
      <c r="U10" s="13">
        <f t="shared" si="5"/>
        <v>0.07142857142857142</v>
      </c>
      <c r="V10" s="13">
        <f t="shared" si="5"/>
        <v>0.07142857142857142</v>
      </c>
      <c r="W10" s="13">
        <f t="shared" si="5"/>
        <v>0.14285714285714285</v>
      </c>
    </row>
    <row r="11" spans="1:23" ht="12.75">
      <c r="A11" s="9" t="s">
        <v>11</v>
      </c>
      <c r="B11" s="9"/>
      <c r="C11" s="9"/>
      <c r="D11" s="9"/>
      <c r="E11" s="13">
        <f>E10</f>
        <v>0.07692307692307693</v>
      </c>
      <c r="F11" s="13">
        <f aca="true" t="shared" si="6" ref="F11:L11">E11+F10</f>
        <v>0.3076923076923077</v>
      </c>
      <c r="G11" s="13">
        <f t="shared" si="6"/>
        <v>0.38461538461538464</v>
      </c>
      <c r="H11" s="13">
        <f t="shared" si="6"/>
        <v>0.46153846153846156</v>
      </c>
      <c r="I11" s="13">
        <f t="shared" si="6"/>
        <v>0.5384615384615385</v>
      </c>
      <c r="J11" s="13">
        <f t="shared" si="6"/>
        <v>0.6153846153846154</v>
      </c>
      <c r="K11" s="13">
        <f t="shared" si="6"/>
        <v>0.9230769230769231</v>
      </c>
      <c r="L11" s="13">
        <f t="shared" si="6"/>
        <v>1</v>
      </c>
      <c r="O11" s="13">
        <f>O10</f>
        <v>0.07142857142857142</v>
      </c>
      <c r="P11" s="13">
        <f aca="true" t="shared" si="7" ref="P11:W11">O11+P10</f>
        <v>0.21428571428571427</v>
      </c>
      <c r="Q11" s="13">
        <f t="shared" si="7"/>
        <v>0.5</v>
      </c>
      <c r="R11" s="13">
        <f t="shared" si="7"/>
        <v>0.5714285714285714</v>
      </c>
      <c r="S11" s="13">
        <f t="shared" si="7"/>
        <v>0.6428571428571428</v>
      </c>
      <c r="T11" s="13">
        <f t="shared" si="7"/>
        <v>0.7142857142857142</v>
      </c>
      <c r="U11" s="13">
        <f t="shared" si="7"/>
        <v>0.7857142857142856</v>
      </c>
      <c r="V11" s="13">
        <f t="shared" si="7"/>
        <v>0.857142857142857</v>
      </c>
      <c r="W11" s="13">
        <f t="shared" si="7"/>
        <v>0.9999999999999998</v>
      </c>
    </row>
    <row r="13" spans="1:20" ht="12.75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.75">
      <c r="A14" s="15" t="s">
        <v>1</v>
      </c>
      <c r="B14" s="15"/>
      <c r="C14" s="15"/>
      <c r="D14" s="15"/>
      <c r="E14" s="15"/>
      <c r="F14" s="15"/>
      <c r="O14" s="15" t="s">
        <v>2</v>
      </c>
      <c r="P14" s="15"/>
      <c r="Q14" s="15"/>
      <c r="R14" s="15"/>
      <c r="S14" s="15"/>
      <c r="T14" s="15"/>
    </row>
    <row r="15" spans="1:20" ht="12.75">
      <c r="A15" s="2" t="s">
        <v>13</v>
      </c>
      <c r="B15" s="2"/>
      <c r="C15" s="2"/>
      <c r="D15" s="2"/>
      <c r="E15" s="2"/>
      <c r="F15" s="10">
        <f>MAX(groupe1)</f>
        <v>19</v>
      </c>
      <c r="O15" s="2" t="s">
        <v>13</v>
      </c>
      <c r="P15" s="2"/>
      <c r="Q15" s="2"/>
      <c r="R15" s="2"/>
      <c r="S15" s="2"/>
      <c r="T15" s="10">
        <f>MAX(groupe2)</f>
        <v>18</v>
      </c>
    </row>
    <row r="16" spans="1:20" ht="12.75">
      <c r="A16" s="2" t="s">
        <v>14</v>
      </c>
      <c r="B16" s="2"/>
      <c r="C16" s="2"/>
      <c r="D16" s="2"/>
      <c r="E16" s="2"/>
      <c r="F16" s="10">
        <f>MIN(groupe1)</f>
        <v>3</v>
      </c>
      <c r="O16" s="2" t="s">
        <v>14</v>
      </c>
      <c r="P16" s="2"/>
      <c r="Q16" s="2"/>
      <c r="R16" s="2"/>
      <c r="S16" s="2"/>
      <c r="T16" s="10">
        <f>MIN(groupe2)</f>
        <v>5</v>
      </c>
    </row>
    <row r="17" spans="1:20" ht="12.75">
      <c r="A17" s="2" t="s">
        <v>15</v>
      </c>
      <c r="B17" s="2"/>
      <c r="C17" s="2"/>
      <c r="D17" s="2"/>
      <c r="E17" s="2"/>
      <c r="F17" s="10">
        <f>F15-F16</f>
        <v>16</v>
      </c>
      <c r="O17" s="2" t="s">
        <v>15</v>
      </c>
      <c r="P17" s="2"/>
      <c r="Q17" s="2"/>
      <c r="R17" s="2"/>
      <c r="S17" s="2"/>
      <c r="T17" s="10">
        <f>T15-T16</f>
        <v>13</v>
      </c>
    </row>
    <row r="18" spans="1:20" ht="12.75">
      <c r="A18" s="2" t="s">
        <v>16</v>
      </c>
      <c r="B18" s="2"/>
      <c r="C18" s="2"/>
      <c r="D18" s="2"/>
      <c r="E18" s="2"/>
      <c r="F18" s="10">
        <f>AVERAGE(groupe1)</f>
        <v>10</v>
      </c>
      <c r="O18" s="2" t="s">
        <v>16</v>
      </c>
      <c r="P18" s="2"/>
      <c r="Q18" s="2"/>
      <c r="R18" s="2"/>
      <c r="S18" s="2"/>
      <c r="T18" s="10">
        <f>AVERAGE(groupe2)</f>
        <v>10</v>
      </c>
    </row>
    <row r="19" spans="1:20" ht="12.75">
      <c r="A19" s="2" t="s">
        <v>17</v>
      </c>
      <c r="B19" s="2"/>
      <c r="C19" s="2"/>
      <c r="D19" s="2"/>
      <c r="E19" s="2"/>
      <c r="F19" s="10">
        <f>MEDIAN(groupe1)</f>
        <v>12</v>
      </c>
      <c r="O19" s="2" t="s">
        <v>17</v>
      </c>
      <c r="P19" s="2"/>
      <c r="Q19" s="2"/>
      <c r="R19" s="2"/>
      <c r="S19" s="2"/>
      <c r="T19" s="10">
        <f>MEDIAN(groupe2)</f>
        <v>7.5</v>
      </c>
    </row>
    <row r="20" spans="1:20" ht="12.75">
      <c r="A20" s="2" t="s">
        <v>18</v>
      </c>
      <c r="B20" s="2"/>
      <c r="C20" s="2"/>
      <c r="D20" s="2"/>
      <c r="E20" s="2"/>
      <c r="F20" s="10">
        <f>QUARTILE(groupe1,1)</f>
        <v>4</v>
      </c>
      <c r="O20" s="2" t="s">
        <v>18</v>
      </c>
      <c r="P20" s="2"/>
      <c r="Q20" s="2"/>
      <c r="R20" s="2"/>
      <c r="S20" s="2"/>
      <c r="T20" s="10">
        <f>QUARTILE(groupe2,1)</f>
        <v>7</v>
      </c>
    </row>
    <row r="21" spans="1:20" ht="12.75">
      <c r="A21" s="2" t="s">
        <v>19</v>
      </c>
      <c r="B21" s="2"/>
      <c r="C21" s="2"/>
      <c r="D21" s="2"/>
      <c r="E21" s="2"/>
      <c r="F21" s="10">
        <f>QUARTILE(groupe1,3)</f>
        <v>15</v>
      </c>
      <c r="O21" s="2" t="s">
        <v>19</v>
      </c>
      <c r="P21" s="2"/>
      <c r="Q21" s="2"/>
      <c r="R21" s="2"/>
      <c r="S21" s="2"/>
      <c r="T21" s="10">
        <f>QUARTILE(groupe2,3)</f>
        <v>12.75</v>
      </c>
    </row>
    <row r="22" spans="1:20" ht="12.75">
      <c r="A22" s="2" t="s">
        <v>20</v>
      </c>
      <c r="B22" s="2"/>
      <c r="C22" s="2"/>
      <c r="D22" s="2"/>
      <c r="E22" s="2"/>
      <c r="F22" s="10">
        <f>MODE(groupe1)</f>
        <v>15</v>
      </c>
      <c r="O22" s="2" t="s">
        <v>20</v>
      </c>
      <c r="P22" s="2"/>
      <c r="Q22" s="2"/>
      <c r="R22" s="2"/>
      <c r="S22" s="2"/>
      <c r="T22" s="10">
        <f>MODE(groupe2)</f>
        <v>7</v>
      </c>
    </row>
  </sheetData>
  <mergeCells count="29">
    <mergeCell ref="A1:AB1"/>
    <mergeCell ref="A2:M2"/>
    <mergeCell ref="O2:AB2"/>
    <mergeCell ref="A4:M4"/>
    <mergeCell ref="O4:AB4"/>
    <mergeCell ref="A7:D7"/>
    <mergeCell ref="A8:D8"/>
    <mergeCell ref="A9:D9"/>
    <mergeCell ref="A10:D10"/>
    <mergeCell ref="A11:D11"/>
    <mergeCell ref="A13:T13"/>
    <mergeCell ref="A14:F14"/>
    <mergeCell ref="O14:T14"/>
    <mergeCell ref="A15:E15"/>
    <mergeCell ref="O15:S15"/>
    <mergeCell ref="A16:E16"/>
    <mergeCell ref="O16:S16"/>
    <mergeCell ref="A17:E17"/>
    <mergeCell ref="O17:S17"/>
    <mergeCell ref="A18:E18"/>
    <mergeCell ref="O18:S18"/>
    <mergeCell ref="A19:E19"/>
    <mergeCell ref="O19:S19"/>
    <mergeCell ref="A20:E20"/>
    <mergeCell ref="O20:S20"/>
    <mergeCell ref="A21:E21"/>
    <mergeCell ref="O21:S21"/>
    <mergeCell ref="A22:E22"/>
    <mergeCell ref="O22:S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2" zoomScaleNormal="192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Isa_2</cp:lastModifiedBy>
  <cp:lastPrinted>1601-01-01T00:06:31Z</cp:lastPrinted>
  <dcterms:created xsi:type="dcterms:W3CDTF">2009-04-01T09:14:15Z</dcterms:created>
  <dcterms:modified xsi:type="dcterms:W3CDTF">2009-04-07T14:23:41Z</dcterms:modified>
  <cp:category/>
  <cp:version/>
  <cp:contentType/>
  <cp:contentStatus/>
  <cp:revision>1</cp:revision>
</cp:coreProperties>
</file>